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ên lợi nhuậ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b val="1"/>
      <color rgb="000B1220"/>
      <sz val="16"/>
    </font>
    <font>
      <color rgb="0064748B"/>
      <sz val="10"/>
    </font>
    <font>
      <i val="1"/>
      <color rgb="00059669"/>
      <sz val="9"/>
    </font>
    <font>
      <b val="1"/>
      <color rgb="00FFFFFF"/>
      <sz val="11"/>
    </font>
    <font>
      <color rgb="0064748B"/>
      <sz val="9"/>
    </font>
    <font/>
    <font>
      <b val="1"/>
    </font>
    <font>
      <b val="1"/>
      <color rgb="00059669"/>
    </font>
  </fonts>
  <fills count="5">
    <fill>
      <patternFill/>
    </fill>
    <fill>
      <patternFill patternType="gray125"/>
    </fill>
    <fill>
      <patternFill patternType="solid">
        <fgColor rgb="000B1220"/>
      </patternFill>
    </fill>
    <fill>
      <patternFill patternType="solid">
        <fgColor rgb="00FEF3C7"/>
      </patternFill>
    </fill>
    <fill>
      <patternFill patternType="solid">
        <fgColor rgb="0010B98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0" fillId="0" borderId="1" pivotButton="0" quotePrefix="0" xfId="0"/>
    <xf numFmtId="3" fontId="0" fillId="3" borderId="1" pivotButton="0" quotePrefix="0" xfId="0"/>
    <xf numFmtId="0" fontId="5" fillId="0" borderId="0" pivotButton="0" quotePrefix="0" xfId="0"/>
    <xf numFmtId="9" fontId="0" fillId="3" borderId="1" pivotButton="0" quotePrefix="0" xfId="0"/>
    <xf numFmtId="0" fontId="4" fillId="4" borderId="1" applyAlignment="1" pivotButton="0" quotePrefix="0" xfId="0">
      <alignment vertical="center" wrapText="1"/>
    </xf>
    <xf numFmtId="0" fontId="6" fillId="0" borderId="1" pivotButton="0" quotePrefix="0" xfId="0"/>
    <xf numFmtId="3" fontId="0" fillId="0" borderId="1" pivotButton="0" quotePrefix="0" xfId="0"/>
    <xf numFmtId="164" fontId="0" fillId="0" borderId="1" pivotButton="0" quotePrefix="0" xfId="0"/>
    <xf numFmtId="0" fontId="7" fillId="0" borderId="1" pivotButton="0" quotePrefix="0" xfId="0"/>
    <xf numFmtId="3" fontId="8" fillId="0" borderId="1" pivotButton="0" quotePrefix="0" xfId="0"/>
    <xf numFmtId="164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30" customWidth="1" min="5" max="5"/>
  </cols>
  <sheetData>
    <row r="1">
      <c r="A1" s="1" t="inlineStr">
        <is>
          <t>BẢNG TÍNH BIÊN LỢI NHUẬN SHOP ONLINE</t>
        </is>
      </c>
    </row>
    <row r="2">
      <c r="A2" s="2" t="inlineStr">
        <is>
          <t>Tính lãi ròng thật sau phí sàn, ads, vận chuyển, hoàn hàng. Nhập ô vàng.</t>
        </is>
      </c>
    </row>
    <row r="3">
      <c r="A3" s="3" t="inlineStr">
        <is>
          <t>Công cụ từ Kinhdoanh.com — bản online tự động tính: kinhdoanh.com/cong-cu</t>
        </is>
      </c>
    </row>
    <row r="5">
      <c r="A5" s="4" t="inlineStr">
        <is>
          <t>Khoản mục</t>
        </is>
      </c>
      <c r="B5" s="4" t="inlineStr">
        <is>
          <t>SP 1</t>
        </is>
      </c>
      <c r="C5" s="4" t="inlineStr">
        <is>
          <t>SP 2</t>
        </is>
      </c>
      <c r="D5" s="4" t="inlineStr">
        <is>
          <t>SP 3</t>
        </is>
      </c>
      <c r="E5" s="4" t="inlineStr">
        <is>
          <t>Ghi chú</t>
        </is>
      </c>
    </row>
    <row r="6">
      <c r="A6" s="5" t="inlineStr">
        <is>
          <t>Giá bán / đơn</t>
        </is>
      </c>
      <c r="B6" s="6" t="n">
        <v>250000</v>
      </c>
      <c r="C6" s="6" t="n"/>
      <c r="D6" s="6" t="n"/>
      <c r="E6" s="7" t="inlineStr">
        <is>
          <t>Giá khách trả</t>
        </is>
      </c>
    </row>
    <row r="7">
      <c r="A7" s="5" t="inlineStr">
        <is>
          <t>Giá vốn / đơn</t>
        </is>
      </c>
      <c r="B7" s="6" t="n">
        <v>120000</v>
      </c>
      <c r="C7" s="6" t="n"/>
      <c r="D7" s="6" t="n"/>
      <c r="E7" s="7" t="inlineStr">
        <is>
          <t>Giá nhập + bao bì</t>
        </is>
      </c>
    </row>
    <row r="8">
      <c r="A8" s="5" t="inlineStr">
        <is>
          <t>Phí sàn (%)</t>
        </is>
      </c>
      <c r="B8" s="8" t="n">
        <v>0.12</v>
      </c>
      <c r="C8" s="8" t="n"/>
      <c r="D8" s="8" t="n"/>
      <c r="E8" s="7" t="inlineStr">
        <is>
          <t>Shopee/TikTok 10–14%</t>
        </is>
      </c>
    </row>
    <row r="9">
      <c r="A9" s="5" t="inlineStr">
        <is>
          <t>Chi phí ads (% doanh thu)</t>
        </is>
      </c>
      <c r="B9" s="8" t="n">
        <v>0.15</v>
      </c>
      <c r="C9" s="8" t="n"/>
      <c r="D9" s="8" t="n"/>
    </row>
    <row r="10">
      <c r="A10" s="5" t="inlineStr">
        <is>
          <t>Phí ship shop chịu / đơn</t>
        </is>
      </c>
      <c r="B10" s="6" t="n">
        <v>18000</v>
      </c>
      <c r="C10" s="6" t="n"/>
      <c r="D10" s="6" t="n"/>
    </row>
    <row r="11">
      <c r="A11" s="5" t="inlineStr">
        <is>
          <t>Tỷ lệ hoàn hàng (%)</t>
        </is>
      </c>
      <c r="B11" s="8" t="n">
        <v>0.05</v>
      </c>
      <c r="C11" s="8" t="n"/>
      <c r="D11" s="8" t="n"/>
      <c r="E11" s="7" t="inlineStr">
        <is>
          <t>Ship 2 chiều tính vào chi phí</t>
        </is>
      </c>
    </row>
    <row r="12">
      <c r="A12" s="9" t="inlineStr">
        <is>
          <t>KẾT QUẢ TỰ TÍNH</t>
        </is>
      </c>
      <c r="B12" s="9" t="n"/>
      <c r="C12" s="9" t="n"/>
      <c r="D12" s="9" t="n"/>
      <c r="E12" s="9" t="n"/>
    </row>
    <row r="13">
      <c r="A13" s="10" t="inlineStr">
        <is>
          <t>Lãi gộp / đơn</t>
        </is>
      </c>
      <c r="B13" s="11">
        <f>B6-B7</f>
        <v/>
      </c>
      <c r="C13" s="11">
        <f>C6-C7</f>
        <v/>
      </c>
      <c r="D13" s="11">
        <f>D6-D7</f>
        <v/>
      </c>
    </row>
    <row r="14">
      <c r="A14" s="10" t="inlineStr">
        <is>
          <t>Biên lãi gộp (≥25% mới đủ chạy ads)</t>
        </is>
      </c>
      <c r="B14" s="12">
        <f>IF(B6&gt;0,(B13)/B6,0)</f>
        <v/>
      </c>
      <c r="C14" s="12">
        <f>IF(C6&gt;0,(C13)/C6,0)</f>
        <v/>
      </c>
      <c r="D14" s="12">
        <f>IF(D6&gt;0,(D13)/D6,0)</f>
        <v/>
      </c>
    </row>
    <row r="15">
      <c r="A15" s="10" t="inlineStr">
        <is>
          <t>Tổng phí sàn + ads / đơn</t>
        </is>
      </c>
      <c r="B15" s="11">
        <f>B6*(B8+B9)</f>
        <v/>
      </c>
      <c r="C15" s="11">
        <f>C6*(C8+C9)</f>
        <v/>
      </c>
      <c r="D15" s="11">
        <f>D6*(D8+D9)</f>
        <v/>
      </c>
    </row>
    <row r="16">
      <c r="A16" s="10" t="inlineStr">
        <is>
          <t>Chi phí hoàn phân bổ / đơn</t>
        </is>
      </c>
      <c r="B16" s="11">
        <f>IF(B11&lt;1,B10*2*B11/(1-B11),0)</f>
        <v/>
      </c>
      <c r="C16" s="11">
        <f>IF(C11&lt;1,C10*2*C11/(1-C11),0)</f>
        <v/>
      </c>
      <c r="D16" s="11">
        <f>IF(D11&lt;1,D10*2*D11/(1-D11),0)</f>
        <v/>
      </c>
    </row>
    <row r="17">
      <c r="A17" s="13" t="inlineStr">
        <is>
          <t>LÃI RÒNG / ĐƠN</t>
        </is>
      </c>
      <c r="B17" s="14">
        <f>B13-B15-B10-B16</f>
        <v/>
      </c>
      <c r="C17" s="14">
        <f>C13-C15-C10-C16</f>
        <v/>
      </c>
      <c r="D17" s="14">
        <f>D13-D15-D10-D16</f>
        <v/>
      </c>
    </row>
    <row r="18">
      <c r="A18" s="13" t="inlineStr">
        <is>
          <t>BIÊN LÃI RÒNG (≥10% là an toàn)</t>
        </is>
      </c>
      <c r="B18" s="15">
        <f>IF(B6&gt;0,B17/B6,0)</f>
        <v/>
      </c>
      <c r="C18" s="15">
        <f>IF(C6&gt;0,C17/C6,0)</f>
        <v/>
      </c>
      <c r="D18" s="15">
        <f>IF(D6&gt;0,D17/D6,0)</f>
        <v/>
      </c>
    </row>
  </sheetData>
  <mergeCells count="3">
    <mergeCell ref="A2:E2"/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2026-06-12T15:36:55Z</dcterms:created>
  <dcterms:modified xmlns:dcterms="http://purl.org/dc/terms/" xmlns:xsi="http://www.w3.org/2001/XMLSchema-instance" xsi:type="dcterms:W3CDTF">2026-06-12T15:36:55Z</dcterms:modified>
</cp:coreProperties>
</file>